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Lee Kroos\OneDrive - Michigan State University\Lee\Manuscripts\Bacillus\Olenic inhibition\eLife\full submission\Figure 2-figure supplement 3-source data 1\"/>
    </mc:Choice>
  </mc:AlternateContent>
  <bookViews>
    <workbookView xWindow="0" yWindow="0" windowWidth="21570" windowHeight="943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9" i="1" l="1"/>
  <c r="H9" i="1"/>
  <c r="M9" i="1" s="1"/>
  <c r="E9" i="1"/>
  <c r="K8" i="1"/>
  <c r="M8" i="1" s="1"/>
  <c r="H8" i="1"/>
  <c r="E8" i="1"/>
  <c r="L7" i="1"/>
  <c r="K7" i="1"/>
  <c r="M7" i="1" s="1"/>
  <c r="H7" i="1"/>
  <c r="E7" i="1"/>
  <c r="M6" i="1"/>
  <c r="K6" i="1"/>
  <c r="H6" i="1"/>
  <c r="E6" i="1"/>
  <c r="L6" i="1" s="1"/>
  <c r="K5" i="1"/>
  <c r="H5" i="1"/>
  <c r="M5" i="1" s="1"/>
  <c r="E5" i="1"/>
  <c r="K4" i="1"/>
  <c r="M4" i="1" s="1"/>
  <c r="H4" i="1"/>
  <c r="E4" i="1"/>
  <c r="L4" i="1" l="1"/>
  <c r="L8" i="1"/>
  <c r="L5" i="1"/>
  <c r="L9" i="1"/>
</calcChain>
</file>

<file path=xl/sharedStrings.xml><?xml version="1.0" encoding="utf-8"?>
<sst xmlns="http://schemas.openxmlformats.org/spreadsheetml/2006/main" count="25" uniqueCount="19">
  <si>
    <t>Set 1</t>
  </si>
  <si>
    <t>Set 2</t>
  </si>
  <si>
    <t>Set 3</t>
  </si>
  <si>
    <t>Plasmid</t>
  </si>
  <si>
    <t>Lane</t>
  </si>
  <si>
    <t>Pro-sigK</t>
  </si>
  <si>
    <t>CP</t>
  </si>
  <si>
    <t>Ratio</t>
  </si>
  <si>
    <t>SD</t>
  </si>
  <si>
    <t>pSO40</t>
  </si>
  <si>
    <t>pSO43</t>
  </si>
  <si>
    <t>pSO63</t>
  </si>
  <si>
    <t>pSO57</t>
  </si>
  <si>
    <t>pSO58</t>
  </si>
  <si>
    <t>pSO67</t>
  </si>
  <si>
    <t>CP - cleavage product</t>
  </si>
  <si>
    <t>SD - standard deviation</t>
  </si>
  <si>
    <t>Average</t>
  </si>
  <si>
    <t>figure supplement 3A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</si>
</sst>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0" xfId="0" applyFont="1"/>
    <xf numFmtId="0" fontId="3" fillId="0" borderId="1" xfId="0" applyFont="1" applyBorder="1"/>
    <xf numFmtId="0" fontId="1" fillId="0" borderId="2" xfId="0" applyFont="1" applyBorder="1"/>
    <xf numFmtId="0" fontId="1" fillId="0" borderId="4" xfId="0" applyFont="1" applyBorder="1"/>
    <xf numFmtId="0" fontId="1" fillId="0" borderId="5" xfId="0" applyFont="1" applyBorder="1"/>
    <xf numFmtId="0" fontId="1" fillId="0" borderId="6" xfId="0" applyFont="1" applyBorder="1"/>
    <xf numFmtId="0" fontId="1" fillId="0" borderId="3" xfId="0" applyFont="1" applyBorder="1"/>
    <xf numFmtId="0" fontId="1" fillId="0" borderId="1" xfId="0" applyFont="1" applyBorder="1"/>
    <xf numFmtId="0" fontId="0" fillId="0" borderId="7" xfId="0" applyBorder="1"/>
    <xf numFmtId="0" fontId="0" fillId="0" borderId="0" xfId="0" applyFont="1" applyBorder="1" applyAlignment="1">
      <alignment horizontal="right" wrapText="1"/>
    </xf>
    <xf numFmtId="0" fontId="0" fillId="0" borderId="8" xfId="0" applyBorder="1"/>
    <xf numFmtId="0" fontId="0" fillId="0" borderId="8" xfId="0" applyFill="1" applyBorder="1"/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"/>
  <sheetViews>
    <sheetView tabSelected="1" workbookViewId="0">
      <selection activeCell="F19" sqref="F19"/>
    </sheetView>
  </sheetViews>
  <sheetFormatPr defaultColWidth="11" defaultRowHeight="15.75" x14ac:dyDescent="0.25"/>
  <sheetData>
    <row r="1" spans="1:13" ht="21" x14ac:dyDescent="0.35">
      <c r="A1" s="1" t="s">
        <v>18</v>
      </c>
      <c r="B1" s="1"/>
    </row>
    <row r="2" spans="1:13" ht="18.75" x14ac:dyDescent="0.3">
      <c r="C2" s="13" t="s">
        <v>0</v>
      </c>
      <c r="D2" s="13"/>
      <c r="E2" s="14"/>
      <c r="F2" s="15" t="s">
        <v>1</v>
      </c>
      <c r="G2" s="13"/>
      <c r="H2" s="13"/>
      <c r="I2" s="16" t="s">
        <v>2</v>
      </c>
      <c r="J2" s="16"/>
      <c r="K2" s="17"/>
    </row>
    <row r="3" spans="1:13" ht="18.75" x14ac:dyDescent="0.3">
      <c r="A3" s="2" t="s">
        <v>3</v>
      </c>
      <c r="B3" s="3" t="s">
        <v>4</v>
      </c>
      <c r="C3" s="4" t="s">
        <v>5</v>
      </c>
      <c r="D3" s="5" t="s">
        <v>6</v>
      </c>
      <c r="E3" s="6" t="s">
        <v>7</v>
      </c>
      <c r="F3" s="4" t="s">
        <v>5</v>
      </c>
      <c r="G3" s="5" t="s">
        <v>6</v>
      </c>
      <c r="H3" s="6" t="s">
        <v>7</v>
      </c>
      <c r="I3" s="4" t="s">
        <v>5</v>
      </c>
      <c r="J3" s="5" t="s">
        <v>6</v>
      </c>
      <c r="K3" s="6" t="s">
        <v>7</v>
      </c>
      <c r="L3" s="7" t="s">
        <v>17</v>
      </c>
      <c r="M3" s="8" t="s">
        <v>8</v>
      </c>
    </row>
    <row r="4" spans="1:13" x14ac:dyDescent="0.25">
      <c r="A4" t="s">
        <v>9</v>
      </c>
      <c r="B4" s="9">
        <v>1</v>
      </c>
      <c r="C4" s="10">
        <v>15267276</v>
      </c>
      <c r="D4" s="10">
        <v>369828</v>
      </c>
      <c r="E4" s="9">
        <f>D4/(D4+C4)</f>
        <v>2.3650670865909697E-2</v>
      </c>
      <c r="F4" s="10">
        <v>15262704</v>
      </c>
      <c r="G4" s="10">
        <v>276984</v>
      </c>
      <c r="H4" s="9">
        <f>G4/(G4+F4)</f>
        <v>1.782429608625347E-2</v>
      </c>
      <c r="I4" s="10">
        <v>8422524</v>
      </c>
      <c r="J4" s="10">
        <v>212328</v>
      </c>
      <c r="K4" s="11">
        <f>J4/(J4+I4)</f>
        <v>2.4589651333919795E-2</v>
      </c>
      <c r="L4">
        <f>AVERAGE(K4,H4,E4)</f>
        <v>2.2021539428694319E-2</v>
      </c>
      <c r="M4">
        <f>STDEV(K4,H4,E4)</f>
        <v>3.665113891351011E-3</v>
      </c>
    </row>
    <row r="5" spans="1:13" x14ac:dyDescent="0.25">
      <c r="A5" t="s">
        <v>10</v>
      </c>
      <c r="B5" s="11">
        <v>2</v>
      </c>
      <c r="C5" s="10">
        <v>2878884</v>
      </c>
      <c r="D5" s="10">
        <v>4457952</v>
      </c>
      <c r="E5" s="11">
        <f t="shared" ref="E5:E9" si="0">D5/(D5+C5)</f>
        <v>0.6076123277118366</v>
      </c>
      <c r="F5" s="10">
        <v>2594520</v>
      </c>
      <c r="G5" s="10">
        <v>3433176</v>
      </c>
      <c r="H5" s="11">
        <f t="shared" ref="H5:H9" si="1">G5/(G5+F5)</f>
        <v>0.56956687928521943</v>
      </c>
      <c r="I5" s="10">
        <v>1475064</v>
      </c>
      <c r="J5" s="10">
        <v>1954944</v>
      </c>
      <c r="K5" s="11">
        <f t="shared" ref="K5:K9" si="2">J5/(J5+I5)</f>
        <v>0.5699531896135519</v>
      </c>
      <c r="L5">
        <f t="shared" ref="L5:L9" si="3">AVERAGE(K5,H5,E5)</f>
        <v>0.58237746553686931</v>
      </c>
      <c r="M5">
        <f t="shared" ref="M5:M9" si="4">STDEV(K5,H5,E5)</f>
        <v>2.1854885281319601E-2</v>
      </c>
    </row>
    <row r="6" spans="1:13" x14ac:dyDescent="0.25">
      <c r="A6" t="s">
        <v>11</v>
      </c>
      <c r="B6" s="11">
        <v>3</v>
      </c>
      <c r="C6" s="10">
        <v>16301454</v>
      </c>
      <c r="D6" s="10">
        <v>903084</v>
      </c>
      <c r="E6" s="11">
        <f t="shared" si="0"/>
        <v>5.2491034632839315E-2</v>
      </c>
      <c r="F6" s="10">
        <v>15001308</v>
      </c>
      <c r="G6" s="10">
        <v>776556</v>
      </c>
      <c r="H6" s="11">
        <f t="shared" si="1"/>
        <v>4.9218069061819775E-2</v>
      </c>
      <c r="I6" s="10">
        <v>14686114</v>
      </c>
      <c r="J6" s="10">
        <v>1178968</v>
      </c>
      <c r="K6" s="11">
        <f t="shared" si="2"/>
        <v>7.431212772805082E-2</v>
      </c>
      <c r="L6">
        <f t="shared" si="3"/>
        <v>5.8673743807569977E-2</v>
      </c>
      <c r="M6">
        <f t="shared" si="4"/>
        <v>1.3641750790882175E-2</v>
      </c>
    </row>
    <row r="7" spans="1:13" x14ac:dyDescent="0.25">
      <c r="A7" t="s">
        <v>12</v>
      </c>
      <c r="B7" s="11">
        <v>4</v>
      </c>
      <c r="C7" s="10">
        <v>16227393</v>
      </c>
      <c r="D7" s="10">
        <v>1222182</v>
      </c>
      <c r="E7" s="11">
        <f t="shared" si="0"/>
        <v>7.0040788959043421E-2</v>
      </c>
      <c r="F7" s="10">
        <v>8484640</v>
      </c>
      <c r="G7" s="10">
        <v>688598</v>
      </c>
      <c r="H7" s="11">
        <f t="shared" si="1"/>
        <v>7.5065969072207653E-2</v>
      </c>
      <c r="I7" s="10">
        <v>8440674</v>
      </c>
      <c r="J7" s="10">
        <v>798836</v>
      </c>
      <c r="K7" s="11">
        <f t="shared" si="2"/>
        <v>8.6458697485039787E-2</v>
      </c>
      <c r="L7">
        <f t="shared" si="3"/>
        <v>7.7188485172096963E-2</v>
      </c>
      <c r="M7">
        <f t="shared" si="4"/>
        <v>8.4122372789712137E-3</v>
      </c>
    </row>
    <row r="8" spans="1:13" x14ac:dyDescent="0.25">
      <c r="A8" t="s">
        <v>13</v>
      </c>
      <c r="B8" s="11">
        <v>5</v>
      </c>
      <c r="C8" s="10">
        <v>12938172</v>
      </c>
      <c r="D8" s="10">
        <v>672438</v>
      </c>
      <c r="E8" s="11">
        <f t="shared" si="0"/>
        <v>4.9405427089601418E-2</v>
      </c>
      <c r="F8" s="10">
        <v>8938664</v>
      </c>
      <c r="G8" s="10">
        <v>252928</v>
      </c>
      <c r="H8" s="11">
        <f t="shared" si="1"/>
        <v>2.7517322352863357E-2</v>
      </c>
      <c r="I8" s="10">
        <v>8361140</v>
      </c>
      <c r="J8" s="10">
        <v>324558</v>
      </c>
      <c r="K8" s="11">
        <f t="shared" si="2"/>
        <v>3.7366945063021996E-2</v>
      </c>
      <c r="L8">
        <f t="shared" si="3"/>
        <v>3.8096564835162251E-2</v>
      </c>
      <c r="M8">
        <f t="shared" si="4"/>
        <v>1.0962278093559178E-2</v>
      </c>
    </row>
    <row r="9" spans="1:13" x14ac:dyDescent="0.25">
      <c r="A9" t="s">
        <v>14</v>
      </c>
      <c r="B9" s="12">
        <v>6</v>
      </c>
      <c r="C9" s="10">
        <v>4933638</v>
      </c>
      <c r="D9" s="10">
        <v>4156874</v>
      </c>
      <c r="E9" s="11">
        <f t="shared" si="0"/>
        <v>0.4572761138206517</v>
      </c>
      <c r="F9" s="10">
        <v>3977048</v>
      </c>
      <c r="G9" s="10">
        <v>3660746</v>
      </c>
      <c r="H9" s="11">
        <f t="shared" si="1"/>
        <v>0.47929362850058538</v>
      </c>
      <c r="I9" s="10">
        <v>4412724</v>
      </c>
      <c r="J9" s="10">
        <v>3848868</v>
      </c>
      <c r="K9" s="11">
        <f t="shared" si="2"/>
        <v>0.46587485801767986</v>
      </c>
      <c r="L9">
        <f t="shared" si="3"/>
        <v>0.46748153344630561</v>
      </c>
      <c r="M9">
        <f t="shared" si="4"/>
        <v>1.109634140696771E-2</v>
      </c>
    </row>
    <row r="11" spans="1:13" x14ac:dyDescent="0.25">
      <c r="A11" t="s">
        <v>15</v>
      </c>
    </row>
    <row r="12" spans="1:13" x14ac:dyDescent="0.25">
      <c r="A12" t="s">
        <v>16</v>
      </c>
    </row>
  </sheetData>
  <mergeCells count="3">
    <mergeCell ref="C2:E2"/>
    <mergeCell ref="F2:H2"/>
    <mergeCell ref="I2:K2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2C5B878757C6144B104C5E4029E0BB6" ma:contentTypeVersion="14" ma:contentTypeDescription="Create a new document." ma:contentTypeScope="" ma:versionID="9f688f900531a4236b6da98bf3cb268f">
  <xsd:schema xmlns:xsd="http://www.w3.org/2001/XMLSchema" xmlns:xs="http://www.w3.org/2001/XMLSchema" xmlns:p="http://schemas.microsoft.com/office/2006/metadata/properties" xmlns:ns3="0b01a07b-8d13-4cb5-9d22-64822278069e" xmlns:ns4="198a9f0d-948e-4f5a-af70-f6d2f30972cd" targetNamespace="http://schemas.microsoft.com/office/2006/metadata/properties" ma:root="true" ma:fieldsID="c04d3e0e4baedd5a0de5ec8817e1430b" ns3:_="" ns4:_="">
    <xsd:import namespace="0b01a07b-8d13-4cb5-9d22-64822278069e"/>
    <xsd:import namespace="198a9f0d-948e-4f5a-af70-f6d2f30972cd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  <xsd:element ref="ns4:SharedWithUsers" minOccurs="0"/>
                <xsd:element ref="ns4:SharedWithDetails" minOccurs="0"/>
                <xsd:element ref="ns4:SharingHintHash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b01a07b-8d13-4cb5-9d22-64822278069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21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98a9f0d-948e-4f5a-af70-f6d2f30972cd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E2DC2D1-8B50-4D66-8A8C-9EDEF634263A}">
  <ds:schemaRefs>
    <ds:schemaRef ds:uri="http://purl.org/dc/elements/1.1/"/>
    <ds:schemaRef ds:uri="http://www.w3.org/XML/1998/namespace"/>
    <ds:schemaRef ds:uri="0b01a07b-8d13-4cb5-9d22-64822278069e"/>
    <ds:schemaRef ds:uri="http://schemas.microsoft.com/office/2006/documentManagement/types"/>
    <ds:schemaRef ds:uri="http://purl.org/dc/dcmitype/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198a9f0d-948e-4f5a-af70-f6d2f30972cd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F969D557-2C26-41B9-979F-9DF07A0C51C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3C984B0-FB78-4694-BE56-A53F43E975C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b01a07b-8d13-4cb5-9d22-64822278069e"/>
    <ds:schemaRef ds:uri="198a9f0d-948e-4f5a-af70-f6d2f30972c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Lee Kroos</cp:lastModifiedBy>
  <dcterms:created xsi:type="dcterms:W3CDTF">2021-10-07T14:33:28Z</dcterms:created>
  <dcterms:modified xsi:type="dcterms:W3CDTF">2022-01-20T20:32:15Z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0x010100C2C5B878757C6144B104C5E4029E0BB6</vt:lpwstr>
  </property>
</Properties>
</file>